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5"/>
  </bookViews>
  <sheets>
    <sheet name="เมนู" sheetId="1" r:id="rId1"/>
    <sheet name="abs" sheetId="2" r:id="rId2"/>
    <sheet name="even" sheetId="3" r:id="rId3"/>
    <sheet name="floor" sheetId="4" r:id="rId4"/>
    <sheet name="int" sheetId="5" r:id="rId5"/>
    <sheet name="trunc" sheetId="6" r:id="rId6"/>
    <sheet name="round" sheetId="7" r:id="rId7"/>
  </sheets>
  <definedNames/>
  <calcPr fullCalcOnLoad="1"/>
</workbook>
</file>

<file path=xl/sharedStrings.xml><?xml version="1.0" encoding="utf-8"?>
<sst xmlns="http://schemas.openxmlformats.org/spreadsheetml/2006/main" count="47" uniqueCount="39">
  <si>
    <t>abs =ส่งค่าตัวเลขเป็นค่าสัมบูรณ์</t>
  </si>
  <si>
    <t xml:space="preserve">int </t>
  </si>
  <si>
    <t>trunc =ปัดเศษทศนิยมเป็นจำนวนเต็ม</t>
  </si>
  <si>
    <t>round</t>
  </si>
  <si>
    <t>ปัดเศษจำนวนให้เป็นจำนวนที่มีตำแหน่งทศนิยมตามที่ระบุ</t>
  </si>
  <si>
    <t>abs</t>
  </si>
  <si>
    <t>even</t>
  </si>
  <si>
    <t>int</t>
  </si>
  <si>
    <t>truc</t>
  </si>
  <si>
    <t>floor</t>
  </si>
  <si>
    <t>=ABS(number)</t>
  </si>
  <si>
    <t>number คือตัวเลขที่ให้ส่งเป็นค่าสัมบูรณ์</t>
  </si>
  <si>
    <t>ตัวเลข</t>
  </si>
  <si>
    <t>ค่าสัมบูรณ์</t>
  </si>
  <si>
    <t>even ใช้ปัดค่าตัวเลขจากจำนวนเต็มคี่เป็นคู่</t>
  </si>
  <si>
    <t>=EVEN(number)</t>
  </si>
  <si>
    <t>เลขคี่</t>
  </si>
  <si>
    <t>ปัดเศษเป็นเลขคู่</t>
  </si>
  <si>
    <t>จำนวน</t>
  </si>
  <si>
    <t>จำนวนเต็ม</t>
  </si>
  <si>
    <t>=trunc(number,[num_digits])</t>
  </si>
  <si>
    <t>ปัดเศษ ไม่ทศนิยม</t>
  </si>
  <si>
    <t>ปัดเศษ ทศนิยม1 ตำแหน่ง</t>
  </si>
  <si>
    <t>ปัดเศษ ทศนิยม 2 ตำแหน่ง</t>
  </si>
  <si>
    <t>floor =ปัดเศษทศนิยมให้ตรงกับหลักเศษสตางค์ (ปัดลง)</t>
  </si>
  <si>
    <t>=FLOOR(number,significance)</t>
  </si>
  <si>
    <t>=ROUND(number,num_digits)</t>
  </si>
  <si>
    <t>ปัดเศษทศนิยมเป็นจำนวนเต็ม (ปัดเศษทิ้ง)</t>
  </si>
  <si>
    <t>0.5 สตางค์</t>
  </si>
  <si>
    <t>0.25 สตางค์</t>
  </si>
  <si>
    <t>คำสั่ง round ไม่ระบุทศนิยม</t>
  </si>
  <si>
    <t>คำสั่ง round ระบุทศนิยม 1 ตำแหน่ง</t>
  </si>
  <si>
    <t>คำสั่ง round ระบุทศนิยม 2 ตำแหน่ง</t>
  </si>
  <si>
    <t>=ROUNDUP(number,num_digits)</t>
  </si>
  <si>
    <t>ทศนิยม 1 ตำแหน่ง</t>
  </si>
  <si>
    <t>ทศนิยม 2 ตำแหน่ง</t>
  </si>
  <si>
    <t>ปัดเศษขึ้น (ไม่ว่าเศษจะเหลือเท่าใด จะปัดขึ้นเท่ากับจำนวนทศนิยมที่ระบุ)</t>
  </si>
  <si>
    <t>ปัดเศษลง (ไม่ว่าเศษจะเหลือเท่าใด จะปัดลงเท่ากับจำนวนทศนิยมที่ระบุ)</t>
  </si>
  <si>
    <t>ถ้าเศษทศนิยมเกิน .5 ปัดเศษขึ้น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</si>
</sst>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&quot;฿&quot;#,##0.00"/>
    <numFmt numFmtId="191" formatCode="&quot;฿&quot;#,##0.0"/>
    <numFmt numFmtId="192" formatCode="&quot;฿&quot;#,##0.000"/>
    <numFmt numFmtId="193" formatCode="0.0"/>
    <numFmt numFmtId="194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2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40"/>
      <name val="Tahoma"/>
      <family val="0"/>
    </font>
    <font>
      <b/>
      <sz val="54"/>
      <name val="Calibri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0" fontId="4" fillId="2" borderId="0" xfId="34" applyFont="1" applyFill="1" applyBorder="1" applyAlignment="1" applyProtection="1">
      <alignment/>
      <protection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4" fillId="2" borderId="17" xfId="34" applyFont="1" applyFill="1" applyBorder="1" applyAlignment="1" applyProtection="1">
      <alignment/>
      <protection/>
    </xf>
    <xf numFmtId="0" fontId="0" fillId="2" borderId="18" xfId="0" applyFill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2" fontId="6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93" fontId="6" fillId="0" borderId="10" xfId="0" applyNumberFormat="1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648;&#3617;&#3609;&#3641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</xdr:row>
      <xdr:rowOff>0</xdr:rowOff>
    </xdr:from>
    <xdr:ext cx="5638800" cy="657225"/>
    <xdr:sp>
      <xdr:nvSpPr>
        <xdr:cNvPr id="1" name="สี่เหลี่ยมผืนผ้า 1"/>
        <xdr:cNvSpPr>
          <a:spLocks/>
        </xdr:cNvSpPr>
      </xdr:nvSpPr>
      <xdr:spPr>
        <a:xfrm>
          <a:off x="1981200" y="657225"/>
          <a:ext cx="5638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/>
            <a:t>ฟังก์ชันด้านคณิตศาสตร์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28575</xdr:rowOff>
    </xdr:from>
    <xdr:ext cx="1352550" cy="914400"/>
    <xdr:sp>
      <xdr:nvSpPr>
        <xdr:cNvPr id="1" name="สี่เหลี่ยมผืนผ้า 1"/>
        <xdr:cNvSpPr>
          <a:spLocks/>
        </xdr:cNvSpPr>
      </xdr:nvSpPr>
      <xdr:spPr>
        <a:xfrm>
          <a:off x="0" y="28575"/>
          <a:ext cx="13525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ABS</a:t>
          </a:r>
        </a:p>
      </xdr:txBody>
    </xdr:sp>
    <xdr:clientData/>
  </xdr:oneCellAnchor>
  <xdr:oneCellAnchor>
    <xdr:from>
      <xdr:col>9</xdr:col>
      <xdr:colOff>457200</xdr:colOff>
      <xdr:row>0</xdr:row>
      <xdr:rowOff>66675</xdr:rowOff>
    </xdr:from>
    <xdr:ext cx="1219200" cy="65722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6581775" y="66675"/>
          <a:ext cx="1219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/>
            <a:t>กลับ</a:t>
          </a:r>
        </a:p>
      </xdr:txBody>
    </xdr:sp>
    <xdr:clientData/>
  </xdr:oneCellAnchor>
  <xdr:twoCellAnchor>
    <xdr:from>
      <xdr:col>3</xdr:col>
      <xdr:colOff>0</xdr:colOff>
      <xdr:row>15</xdr:row>
      <xdr:rowOff>0</xdr:rowOff>
    </xdr:from>
    <xdr:to>
      <xdr:col>6</xdr:col>
      <xdr:colOff>123825</xdr:colOff>
      <xdr:row>19</xdr:row>
      <xdr:rowOff>104775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2466975" y="2638425"/>
          <a:ext cx="1952625" cy="752475"/>
        </a:xfrm>
        <a:prstGeom prst="wedgeEllipseCallout">
          <a:avLst>
            <a:gd name="adj1" fmla="val -49199"/>
            <a:gd name="adj2" fmla="val -10785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=ABS(B13)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600200" cy="914400"/>
    <xdr:sp>
      <xdr:nvSpPr>
        <xdr:cNvPr id="1" name="สี่เหลี่ยมผืนผ้า 1"/>
        <xdr:cNvSpPr>
          <a:spLocks/>
        </xdr:cNvSpPr>
      </xdr:nvSpPr>
      <xdr:spPr>
        <a:xfrm>
          <a:off x="28575" y="28575"/>
          <a:ext cx="1600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Even</a:t>
          </a:r>
        </a:p>
      </xdr:txBody>
    </xdr:sp>
    <xdr:clientData/>
  </xdr:oneCellAnchor>
  <xdr:oneCellAnchor>
    <xdr:from>
      <xdr:col>6</xdr:col>
      <xdr:colOff>447675</xdr:colOff>
      <xdr:row>0</xdr:row>
      <xdr:rowOff>19050</xdr:rowOff>
    </xdr:from>
    <xdr:ext cx="1219200" cy="65722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5248275" y="19050"/>
          <a:ext cx="1219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/>
            <a:t>กลับ</a:t>
          </a:r>
        </a:p>
      </xdr:txBody>
    </xdr:sp>
    <xdr:clientData/>
  </xdr:oneCellAnchor>
  <xdr:twoCellAnchor>
    <xdr:from>
      <xdr:col>3</xdr:col>
      <xdr:colOff>0</xdr:colOff>
      <xdr:row>12</xdr:row>
      <xdr:rowOff>0</xdr:rowOff>
    </xdr:from>
    <xdr:to>
      <xdr:col>6</xdr:col>
      <xdr:colOff>123825</xdr:colOff>
      <xdr:row>15</xdr:row>
      <xdr:rowOff>152400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2971800" y="2228850"/>
          <a:ext cx="1952625" cy="666750"/>
        </a:xfrm>
        <a:prstGeom prst="wedgeEllipseCallout">
          <a:avLst>
            <a:gd name="adj1" fmla="val -51148"/>
            <a:gd name="adj2" fmla="val -85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=EVEN(B11)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76200</xdr:rowOff>
    </xdr:from>
    <xdr:ext cx="1704975" cy="914400"/>
    <xdr:sp>
      <xdr:nvSpPr>
        <xdr:cNvPr id="1" name="สี่เหลี่ยมผืนผ้า 1"/>
        <xdr:cNvSpPr>
          <a:spLocks/>
        </xdr:cNvSpPr>
      </xdr:nvSpPr>
      <xdr:spPr>
        <a:xfrm>
          <a:off x="66675" y="76200"/>
          <a:ext cx="1704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Floor</a:t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1219200" cy="65722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5372100" y="161925"/>
          <a:ext cx="1219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/>
            <a:t>กลับ</a:t>
          </a:r>
        </a:p>
      </xdr:txBody>
    </xdr:sp>
    <xdr:clientData/>
  </xdr:oneCellAnchor>
  <xdr:twoCellAnchor>
    <xdr:from>
      <xdr:col>3</xdr:col>
      <xdr:colOff>0</xdr:colOff>
      <xdr:row>14</xdr:row>
      <xdr:rowOff>0</xdr:rowOff>
    </xdr:from>
    <xdr:to>
      <xdr:col>5</xdr:col>
      <xdr:colOff>323850</xdr:colOff>
      <xdr:row>18</xdr:row>
      <xdr:rowOff>47625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3133725" y="2466975"/>
          <a:ext cx="1952625" cy="752475"/>
        </a:xfrm>
        <a:prstGeom prst="wedgeEllipseCallout">
          <a:avLst>
            <a:gd name="adj1" fmla="val -49199"/>
            <a:gd name="adj2" fmla="val -10785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=FLOOR(B12,0.5)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5</xdr:col>
      <xdr:colOff>323850</xdr:colOff>
      <xdr:row>26</xdr:row>
      <xdr:rowOff>104775</xdr:rowOff>
    </xdr:to>
    <xdr:sp>
      <xdr:nvSpPr>
        <xdr:cNvPr id="4" name="คำบรรยายภาพแบบวงรี 4"/>
        <xdr:cNvSpPr>
          <a:spLocks/>
        </xdr:cNvSpPr>
      </xdr:nvSpPr>
      <xdr:spPr>
        <a:xfrm>
          <a:off x="3133725" y="3933825"/>
          <a:ext cx="1952625" cy="752475"/>
        </a:xfrm>
        <a:prstGeom prst="wedgeEllipseCallout">
          <a:avLst>
            <a:gd name="adj1" fmla="val -52615"/>
            <a:gd name="adj2" fmla="val -13190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=FLOOR(B19,0.25)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19050</xdr:rowOff>
    </xdr:from>
    <xdr:ext cx="1009650" cy="914400"/>
    <xdr:sp>
      <xdr:nvSpPr>
        <xdr:cNvPr id="1" name="สี่เหลี่ยมผืนผ้า 1"/>
        <xdr:cNvSpPr>
          <a:spLocks/>
        </xdr:cNvSpPr>
      </xdr:nvSpPr>
      <xdr:spPr>
        <a:xfrm>
          <a:off x="9525" y="19050"/>
          <a:ext cx="10096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int</a:t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219200" cy="65722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4857750" y="161925"/>
          <a:ext cx="1219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/>
            <a:t>กลับ</a:t>
          </a:r>
        </a:p>
      </xdr:txBody>
    </xdr:sp>
    <xdr:clientData/>
  </xdr:oneCellAnchor>
  <xdr:twoCellAnchor>
    <xdr:from>
      <xdr:col>3</xdr:col>
      <xdr:colOff>28575</xdr:colOff>
      <xdr:row>14</xdr:row>
      <xdr:rowOff>57150</xdr:rowOff>
    </xdr:from>
    <xdr:to>
      <xdr:col>5</xdr:col>
      <xdr:colOff>600075</xdr:colOff>
      <xdr:row>19</xdr:row>
      <xdr:rowOff>152400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2447925" y="2438400"/>
          <a:ext cx="1790700" cy="904875"/>
        </a:xfrm>
        <a:prstGeom prst="wedgeEllipseCallout">
          <a:avLst>
            <a:gd name="adj1" fmla="val -52212"/>
            <a:gd name="adj2" fmla="val -10049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=INT(B12)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47625</xdr:rowOff>
    </xdr:from>
    <xdr:ext cx="1847850" cy="914400"/>
    <xdr:sp>
      <xdr:nvSpPr>
        <xdr:cNvPr id="1" name="สี่เหลี่ยมผืนผ้า 1"/>
        <xdr:cNvSpPr>
          <a:spLocks/>
        </xdr:cNvSpPr>
      </xdr:nvSpPr>
      <xdr:spPr>
        <a:xfrm>
          <a:off x="47625" y="47625"/>
          <a:ext cx="18478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Trunc</a:t>
          </a:r>
        </a:p>
      </xdr:txBody>
    </xdr:sp>
    <xdr:clientData/>
  </xdr:oneCellAnchor>
  <xdr:oneCellAnchor>
    <xdr:from>
      <xdr:col>8</xdr:col>
      <xdr:colOff>504825</xdr:colOff>
      <xdr:row>1</xdr:row>
      <xdr:rowOff>9525</xdr:rowOff>
    </xdr:from>
    <xdr:ext cx="1219200" cy="65722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6819900" y="171450"/>
          <a:ext cx="1219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/>
            <a:t>กลับ</a:t>
          </a:r>
        </a:p>
      </xdr:txBody>
    </xdr:sp>
    <xdr:clientData/>
  </xdr:oneCellAnchor>
  <xdr:twoCellAnchor>
    <xdr:from>
      <xdr:col>4</xdr:col>
      <xdr:colOff>114300</xdr:colOff>
      <xdr:row>14</xdr:row>
      <xdr:rowOff>104775</xdr:rowOff>
    </xdr:from>
    <xdr:to>
      <xdr:col>7</xdr:col>
      <xdr:colOff>238125</xdr:colOff>
      <xdr:row>18</xdr:row>
      <xdr:rowOff>133350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3990975" y="2524125"/>
          <a:ext cx="1952625" cy="752475"/>
        </a:xfrm>
        <a:prstGeom prst="wedgeEllipseCallout">
          <a:avLst>
            <a:gd name="adj1" fmla="val -89199"/>
            <a:gd name="adj2" fmla="val -406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=TRUNC(B17,1)</a:t>
          </a:r>
        </a:p>
      </xdr:txBody>
    </xdr:sp>
    <xdr:clientData/>
  </xdr:twoCellAnchor>
  <xdr:twoCellAnchor>
    <xdr:from>
      <xdr:col>4</xdr:col>
      <xdr:colOff>85725</xdr:colOff>
      <xdr:row>21</xdr:row>
      <xdr:rowOff>28575</xdr:rowOff>
    </xdr:from>
    <xdr:to>
      <xdr:col>7</xdr:col>
      <xdr:colOff>209550</xdr:colOff>
      <xdr:row>25</xdr:row>
      <xdr:rowOff>76200</xdr:rowOff>
    </xdr:to>
    <xdr:sp>
      <xdr:nvSpPr>
        <xdr:cNvPr id="4" name="คำบรรยายภาพแบบวงรี 4"/>
        <xdr:cNvSpPr>
          <a:spLocks/>
        </xdr:cNvSpPr>
      </xdr:nvSpPr>
      <xdr:spPr>
        <a:xfrm>
          <a:off x="3962400" y="3714750"/>
          <a:ext cx="1952625" cy="752475"/>
        </a:xfrm>
        <a:prstGeom prst="wedgeEllipseCallout">
          <a:avLst>
            <a:gd name="adj1" fmla="val -85782"/>
            <a:gd name="adj2" fmla="val -4076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=TRUNC(B22,2)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7</xdr:col>
      <xdr:colOff>123825</xdr:colOff>
      <xdr:row>13</xdr:row>
      <xdr:rowOff>28575</xdr:rowOff>
    </xdr:to>
    <xdr:sp>
      <xdr:nvSpPr>
        <xdr:cNvPr id="5" name="คำบรรยายภาพแบบวงรี 5"/>
        <xdr:cNvSpPr>
          <a:spLocks/>
        </xdr:cNvSpPr>
      </xdr:nvSpPr>
      <xdr:spPr>
        <a:xfrm>
          <a:off x="3876675" y="1514475"/>
          <a:ext cx="1952625" cy="752475"/>
        </a:xfrm>
        <a:prstGeom prst="wedgeEllipseCallout">
          <a:avLst>
            <a:gd name="adj1" fmla="val -80421"/>
            <a:gd name="adj2" fmla="val 1112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=TRUNC(B12,0)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66675</xdr:rowOff>
    </xdr:from>
    <xdr:ext cx="2762250" cy="971550"/>
    <xdr:sp>
      <xdr:nvSpPr>
        <xdr:cNvPr id="1" name="สี่เหลี่ยมผืนผ้า 1"/>
        <xdr:cNvSpPr>
          <a:spLocks/>
        </xdr:cNvSpPr>
      </xdr:nvSpPr>
      <xdr:spPr>
        <a:xfrm>
          <a:off x="28575" y="66675"/>
          <a:ext cx="27622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Round</a:t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219200" cy="657225"/>
    <xdr:sp>
      <xdr:nvSpPr>
        <xdr:cNvPr id="2" name="สี่เหลี่ยมผืนผ้า 2">
          <a:hlinkClick r:id="rId1"/>
        </xdr:cNvPr>
        <xdr:cNvSpPr>
          <a:spLocks/>
        </xdr:cNvSpPr>
      </xdr:nvSpPr>
      <xdr:spPr>
        <a:xfrm>
          <a:off x="5972175" y="161925"/>
          <a:ext cx="1219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/>
            <a:t>กลับ</a:t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514725" cy="971550"/>
    <xdr:sp>
      <xdr:nvSpPr>
        <xdr:cNvPr id="3" name="สี่เหลี่ยมผืนผ้า 3"/>
        <xdr:cNvSpPr>
          <a:spLocks/>
        </xdr:cNvSpPr>
      </xdr:nvSpPr>
      <xdr:spPr>
        <a:xfrm>
          <a:off x="0" y="5210175"/>
          <a:ext cx="35147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RoundUp</a:t>
          </a:r>
        </a:p>
      </xdr:txBody>
    </xdr:sp>
    <xdr:clientData/>
  </xdr:oneCellAnchor>
  <xdr:oneCellAnchor>
    <xdr:from>
      <xdr:col>0</xdr:col>
      <xdr:colOff>38100</xdr:colOff>
      <xdr:row>52</xdr:row>
      <xdr:rowOff>28575</xdr:rowOff>
    </xdr:from>
    <xdr:ext cx="4476750" cy="971550"/>
    <xdr:sp>
      <xdr:nvSpPr>
        <xdr:cNvPr id="4" name="สี่เหลี่ยมผืนผ้า 4"/>
        <xdr:cNvSpPr>
          <a:spLocks/>
        </xdr:cNvSpPr>
      </xdr:nvSpPr>
      <xdr:spPr>
        <a:xfrm>
          <a:off x="38100" y="9134475"/>
          <a:ext cx="44767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Rounddown</a:t>
          </a:r>
        </a:p>
      </xdr:txBody>
    </xdr:sp>
    <xdr:clientData/>
  </xdr:oneCellAnchor>
  <xdr:twoCellAnchor>
    <xdr:from>
      <xdr:col>5</xdr:col>
      <xdr:colOff>19050</xdr:colOff>
      <xdr:row>7</xdr:row>
      <xdr:rowOff>104775</xdr:rowOff>
    </xdr:from>
    <xdr:to>
      <xdr:col>7</xdr:col>
      <xdr:colOff>390525</xdr:colOff>
      <xdr:row>11</xdr:row>
      <xdr:rowOff>28575</xdr:rowOff>
    </xdr:to>
    <xdr:sp>
      <xdr:nvSpPr>
        <xdr:cNvPr id="5" name="คำบรรยายภาพแบบวงรี 5"/>
        <xdr:cNvSpPr>
          <a:spLocks/>
        </xdr:cNvSpPr>
      </xdr:nvSpPr>
      <xdr:spPr>
        <a:xfrm>
          <a:off x="4162425" y="1295400"/>
          <a:ext cx="1590675" cy="657225"/>
        </a:xfrm>
        <a:prstGeom prst="wedgeEllipseCallout">
          <a:avLst>
            <a:gd name="adj1" fmla="val -110189"/>
            <a:gd name="adj2" fmla="val 3351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=round(c12,0)</a:t>
          </a:r>
        </a:p>
      </xdr:txBody>
    </xdr:sp>
    <xdr:clientData/>
  </xdr:twoCellAnchor>
  <xdr:twoCellAnchor>
    <xdr:from>
      <xdr:col>5</xdr:col>
      <xdr:colOff>57150</xdr:colOff>
      <xdr:row>16</xdr:row>
      <xdr:rowOff>9525</xdr:rowOff>
    </xdr:from>
    <xdr:to>
      <xdr:col>7</xdr:col>
      <xdr:colOff>428625</xdr:colOff>
      <xdr:row>19</xdr:row>
      <xdr:rowOff>95250</xdr:rowOff>
    </xdr:to>
    <xdr:sp>
      <xdr:nvSpPr>
        <xdr:cNvPr id="6" name="คำบรรยายภาพแบบวงรี 6"/>
        <xdr:cNvSpPr>
          <a:spLocks/>
        </xdr:cNvSpPr>
      </xdr:nvSpPr>
      <xdr:spPr>
        <a:xfrm>
          <a:off x="4200525" y="2857500"/>
          <a:ext cx="1590675" cy="657225"/>
        </a:xfrm>
        <a:prstGeom prst="wedgeEllipseCallout">
          <a:avLst>
            <a:gd name="adj1" fmla="val -116175"/>
            <a:gd name="adj2" fmla="val -3315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=round(c18,1)</a:t>
          </a:r>
        </a:p>
      </xdr:txBody>
    </xdr:sp>
    <xdr:clientData/>
  </xdr:twoCellAnchor>
  <xdr:twoCellAnchor>
    <xdr:from>
      <xdr:col>4</xdr:col>
      <xdr:colOff>971550</xdr:colOff>
      <xdr:row>21</xdr:row>
      <xdr:rowOff>171450</xdr:rowOff>
    </xdr:from>
    <xdr:to>
      <xdr:col>7</xdr:col>
      <xdr:colOff>314325</xdr:colOff>
      <xdr:row>25</xdr:row>
      <xdr:rowOff>66675</xdr:rowOff>
    </xdr:to>
    <xdr:sp>
      <xdr:nvSpPr>
        <xdr:cNvPr id="7" name="คำบรรยายภาพแบบวงรี 7"/>
        <xdr:cNvSpPr>
          <a:spLocks/>
        </xdr:cNvSpPr>
      </xdr:nvSpPr>
      <xdr:spPr>
        <a:xfrm>
          <a:off x="4086225" y="3943350"/>
          <a:ext cx="1590675" cy="657225"/>
        </a:xfrm>
        <a:prstGeom prst="wedgeEllipseCallout">
          <a:avLst>
            <a:gd name="adj1" fmla="val -109587"/>
            <a:gd name="adj2" fmla="val -2445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=round(c24,2)</a:t>
          </a:r>
        </a:p>
      </xdr:txBody>
    </xdr:sp>
    <xdr:clientData/>
  </xdr:twoCellAnchor>
  <xdr:twoCellAnchor>
    <xdr:from>
      <xdr:col>5</xdr:col>
      <xdr:colOff>476250</xdr:colOff>
      <xdr:row>44</xdr:row>
      <xdr:rowOff>9525</xdr:rowOff>
    </xdr:from>
    <xdr:to>
      <xdr:col>8</xdr:col>
      <xdr:colOff>371475</xdr:colOff>
      <xdr:row>48</xdr:row>
      <xdr:rowOff>114300</xdr:rowOff>
    </xdr:to>
    <xdr:sp>
      <xdr:nvSpPr>
        <xdr:cNvPr id="8" name="คำบรรยายภาพแบบวงรี 8"/>
        <xdr:cNvSpPr>
          <a:spLocks/>
        </xdr:cNvSpPr>
      </xdr:nvSpPr>
      <xdr:spPr>
        <a:xfrm>
          <a:off x="4619625" y="7820025"/>
          <a:ext cx="1724025" cy="752475"/>
        </a:xfrm>
        <a:prstGeom prst="wedgeEllipseCallout">
          <a:avLst>
            <a:gd name="adj1" fmla="val -147314"/>
            <a:gd name="adj2" fmla="val -5216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=roundup(c44,2)</a:t>
          </a:r>
        </a:p>
      </xdr:txBody>
    </xdr:sp>
    <xdr:clientData/>
  </xdr:twoCellAnchor>
  <xdr:twoCellAnchor>
    <xdr:from>
      <xdr:col>6</xdr:col>
      <xdr:colOff>85725</xdr:colOff>
      <xdr:row>32</xdr:row>
      <xdr:rowOff>85725</xdr:rowOff>
    </xdr:from>
    <xdr:to>
      <xdr:col>8</xdr:col>
      <xdr:colOff>657225</xdr:colOff>
      <xdr:row>38</xdr:row>
      <xdr:rowOff>9525</xdr:rowOff>
    </xdr:to>
    <xdr:sp>
      <xdr:nvSpPr>
        <xdr:cNvPr id="9" name="คำบรรยายภาพแบบวงรี 9"/>
        <xdr:cNvSpPr>
          <a:spLocks/>
        </xdr:cNvSpPr>
      </xdr:nvSpPr>
      <xdr:spPr>
        <a:xfrm>
          <a:off x="4838700" y="5781675"/>
          <a:ext cx="1790700" cy="923925"/>
        </a:xfrm>
        <a:prstGeom prst="wedgeEllipseCallout">
          <a:avLst>
            <a:gd name="adj1" fmla="val -94023"/>
            <a:gd name="adj2" fmla="val 9035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=roundup(c41,2)</a:t>
          </a:r>
        </a:p>
      </xdr:txBody>
    </xdr:sp>
    <xdr:clientData/>
  </xdr:twoCellAnchor>
  <xdr:twoCellAnchor>
    <xdr:from>
      <xdr:col>6</xdr:col>
      <xdr:colOff>123825</xdr:colOff>
      <xdr:row>59</xdr:row>
      <xdr:rowOff>66675</xdr:rowOff>
    </xdr:from>
    <xdr:to>
      <xdr:col>9</xdr:col>
      <xdr:colOff>161925</xdr:colOff>
      <xdr:row>63</xdr:row>
      <xdr:rowOff>142875</xdr:rowOff>
    </xdr:to>
    <xdr:sp>
      <xdr:nvSpPr>
        <xdr:cNvPr id="10" name="คำบรรยายภาพแบบวงรี 10"/>
        <xdr:cNvSpPr>
          <a:spLocks/>
        </xdr:cNvSpPr>
      </xdr:nvSpPr>
      <xdr:spPr>
        <a:xfrm>
          <a:off x="4876800" y="10306050"/>
          <a:ext cx="1952625" cy="752475"/>
        </a:xfrm>
        <a:prstGeom prst="wedgeEllipseCallout">
          <a:avLst>
            <a:gd name="adj1" fmla="val -86273"/>
            <a:gd name="adj2" fmla="val 1999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=rounddown(c63,2)</a:t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8</xdr:col>
      <xdr:colOff>123825</xdr:colOff>
      <xdr:row>70</xdr:row>
      <xdr:rowOff>104775</xdr:rowOff>
    </xdr:to>
    <xdr:sp>
      <xdr:nvSpPr>
        <xdr:cNvPr id="11" name="คำบรรยายภาพแบบวงรี 11"/>
        <xdr:cNvSpPr>
          <a:spLocks/>
        </xdr:cNvSpPr>
      </xdr:nvSpPr>
      <xdr:spPr>
        <a:xfrm>
          <a:off x="4143375" y="11487150"/>
          <a:ext cx="1952625" cy="752475"/>
        </a:xfrm>
        <a:prstGeom prst="wedgeEllipseCallout">
          <a:avLst>
            <a:gd name="adj1" fmla="val -106273"/>
            <a:gd name="adj2" fmla="val -4962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=rounddown(c66,1)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L15"/>
  <sheetViews>
    <sheetView showGridLines="0" zoomScalePageLayoutView="0" workbookViewId="0" topLeftCell="A1">
      <selection activeCell="G15" sqref="G15"/>
    </sheetView>
  </sheetViews>
  <sheetFormatPr defaultColWidth="9.140625" defaultRowHeight="12.75"/>
  <cols>
    <col min="5" max="5" width="18.57421875" style="0" customWidth="1"/>
  </cols>
  <sheetData>
    <row r="4" ht="13.5" thickBot="1"/>
    <row r="5" spans="4:12" ht="12.75">
      <c r="D5" s="8"/>
      <c r="E5" s="9"/>
      <c r="F5" s="9"/>
      <c r="G5" s="9"/>
      <c r="H5" s="9"/>
      <c r="I5" s="9"/>
      <c r="J5" s="9"/>
      <c r="K5" s="9"/>
      <c r="L5" s="10"/>
    </row>
    <row r="6" spans="4:12" ht="12.75">
      <c r="D6" s="11"/>
      <c r="E6" s="12"/>
      <c r="F6" s="12"/>
      <c r="G6" s="12"/>
      <c r="H6" s="12"/>
      <c r="I6" s="12"/>
      <c r="J6" s="12"/>
      <c r="K6" s="12"/>
      <c r="L6" s="13"/>
    </row>
    <row r="7" spans="4:12" ht="12.75">
      <c r="D7" s="11"/>
      <c r="E7" s="12"/>
      <c r="F7" s="12"/>
      <c r="G7" s="12"/>
      <c r="H7" s="12"/>
      <c r="I7" s="12"/>
      <c r="J7" s="12"/>
      <c r="K7" s="12"/>
      <c r="L7" s="13"/>
    </row>
    <row r="8" spans="4:12" ht="12.75">
      <c r="D8" s="11"/>
      <c r="E8" s="12"/>
      <c r="F8" s="12"/>
      <c r="G8" s="12"/>
      <c r="H8" s="12"/>
      <c r="I8" s="12"/>
      <c r="J8" s="12"/>
      <c r="K8" s="12"/>
      <c r="L8" s="13"/>
    </row>
    <row r="9" spans="4:12" ht="12.75">
      <c r="D9" s="11"/>
      <c r="E9" s="12"/>
      <c r="F9" s="12"/>
      <c r="G9" s="12"/>
      <c r="H9" s="12"/>
      <c r="I9" s="12"/>
      <c r="J9" s="12"/>
      <c r="K9" s="12"/>
      <c r="L9" s="13"/>
    </row>
    <row r="10" spans="4:12" ht="25.5">
      <c r="D10" s="11"/>
      <c r="E10" s="12"/>
      <c r="F10" s="12"/>
      <c r="G10" s="14" t="s">
        <v>5</v>
      </c>
      <c r="H10" s="12"/>
      <c r="I10" s="12"/>
      <c r="J10" s="12"/>
      <c r="K10" s="12"/>
      <c r="L10" s="13"/>
    </row>
    <row r="11" spans="4:12" ht="25.5">
      <c r="D11" s="11"/>
      <c r="E11" s="12"/>
      <c r="F11" s="12"/>
      <c r="G11" s="14" t="s">
        <v>6</v>
      </c>
      <c r="H11" s="12"/>
      <c r="I11" s="12"/>
      <c r="J11" s="12"/>
      <c r="K11" s="12"/>
      <c r="L11" s="13"/>
    </row>
    <row r="12" spans="4:12" ht="25.5">
      <c r="D12" s="11"/>
      <c r="E12" s="12"/>
      <c r="F12" s="12"/>
      <c r="G12" s="14" t="s">
        <v>7</v>
      </c>
      <c r="H12" s="12"/>
      <c r="I12" s="12"/>
      <c r="J12" s="12"/>
      <c r="K12" s="12"/>
      <c r="L12" s="13"/>
    </row>
    <row r="13" spans="4:12" ht="25.5">
      <c r="D13" s="11"/>
      <c r="E13" s="12"/>
      <c r="F13" s="12"/>
      <c r="G13" s="14" t="s">
        <v>8</v>
      </c>
      <c r="H13" s="12"/>
      <c r="I13" s="12"/>
      <c r="J13" s="12"/>
      <c r="K13" s="12"/>
      <c r="L13" s="13"/>
    </row>
    <row r="14" spans="4:12" ht="25.5">
      <c r="D14" s="11"/>
      <c r="E14" s="12"/>
      <c r="F14" s="12"/>
      <c r="G14" s="14" t="s">
        <v>9</v>
      </c>
      <c r="H14" s="12"/>
      <c r="I14" s="12"/>
      <c r="J14" s="12"/>
      <c r="K14" s="12"/>
      <c r="L14" s="13"/>
    </row>
    <row r="15" spans="4:12" ht="26.25" thickBot="1">
      <c r="D15" s="15"/>
      <c r="E15" s="16"/>
      <c r="F15" s="16"/>
      <c r="G15" s="17" t="s">
        <v>3</v>
      </c>
      <c r="H15" s="16"/>
      <c r="I15" s="16"/>
      <c r="J15" s="16"/>
      <c r="K15" s="16"/>
      <c r="L15" s="18"/>
    </row>
  </sheetData>
  <sheetProtection/>
  <hyperlinks>
    <hyperlink ref="G10" location="abs!A1" display="abs"/>
    <hyperlink ref="G11" location="even!A1" display="even"/>
    <hyperlink ref="G12" location="int!A1" display="int"/>
    <hyperlink ref="G13" location="trunc!A1" display="truc"/>
    <hyperlink ref="G14" location="floor!A1" display="floor"/>
    <hyperlink ref="G15" location="round!A1" display="round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F15"/>
  <sheetViews>
    <sheetView zoomScalePageLayoutView="0" workbookViewId="0" topLeftCell="A7">
      <selection activeCell="C34" sqref="C34"/>
    </sheetView>
  </sheetViews>
  <sheetFormatPr defaultColWidth="9.140625" defaultRowHeight="12.75"/>
  <cols>
    <col min="3" max="3" width="18.7109375" style="0" customWidth="1"/>
  </cols>
  <sheetData>
    <row r="5" ht="11.25" customHeight="1"/>
    <row r="8" spans="1:6" ht="15">
      <c r="A8" s="3"/>
      <c r="B8" s="3" t="s">
        <v>0</v>
      </c>
      <c r="C8" s="3"/>
      <c r="D8" s="3"/>
      <c r="E8" s="3"/>
      <c r="F8" s="3"/>
    </row>
    <row r="9" spans="1:6" ht="15">
      <c r="A9" s="3"/>
      <c r="B9" s="4" t="s">
        <v>10</v>
      </c>
      <c r="C9" s="3"/>
      <c r="D9" s="3"/>
      <c r="E9" s="3"/>
      <c r="F9" s="3"/>
    </row>
    <row r="10" spans="1:6" ht="15">
      <c r="A10" s="3"/>
      <c r="B10" s="4"/>
      <c r="C10" s="3" t="s">
        <v>11</v>
      </c>
      <c r="D10" s="3"/>
      <c r="E10" s="3"/>
      <c r="F10" s="3"/>
    </row>
    <row r="11" spans="1:6" ht="15">
      <c r="A11" s="3"/>
      <c r="B11" s="4"/>
      <c r="C11" s="3"/>
      <c r="D11" s="3"/>
      <c r="E11" s="3"/>
      <c r="F11" s="3"/>
    </row>
    <row r="12" spans="1:6" ht="15">
      <c r="A12" s="3"/>
      <c r="B12" s="5" t="s">
        <v>12</v>
      </c>
      <c r="C12" s="5" t="s">
        <v>13</v>
      </c>
      <c r="D12" s="3"/>
      <c r="E12" s="3"/>
      <c r="F12" s="3"/>
    </row>
    <row r="13" spans="1:6" ht="15">
      <c r="A13" s="3"/>
      <c r="B13" s="5">
        <v>-25</v>
      </c>
      <c r="C13" s="5">
        <f>ABS(B13)</f>
        <v>25</v>
      </c>
      <c r="D13" s="3"/>
      <c r="E13" s="3"/>
      <c r="F13" s="3"/>
    </row>
    <row r="14" spans="1:6" ht="15">
      <c r="A14" s="3"/>
      <c r="B14" s="5">
        <v>-30</v>
      </c>
      <c r="C14" s="5">
        <f>ABS(B14)</f>
        <v>30</v>
      </c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9.140625" style="3" customWidth="1"/>
    <col min="2" max="2" width="18.7109375" style="3" customWidth="1"/>
    <col min="3" max="3" width="16.7109375" style="3" bestFit="1" customWidth="1"/>
    <col min="4" max="16384" width="9.140625" style="3" customWidth="1"/>
  </cols>
  <sheetData>
    <row r="1" ht="15"/>
    <row r="2" ht="15"/>
    <row r="3" ht="15"/>
    <row r="4" ht="15"/>
    <row r="5" ht="15"/>
    <row r="7" ht="15">
      <c r="B7" s="3" t="s">
        <v>14</v>
      </c>
    </row>
    <row r="8" ht="15">
      <c r="B8" s="4" t="s">
        <v>15</v>
      </c>
    </row>
    <row r="10" spans="2:3" ht="15">
      <c r="B10" s="5" t="s">
        <v>16</v>
      </c>
      <c r="C10" s="5" t="s">
        <v>17</v>
      </c>
    </row>
    <row r="11" spans="2:3" ht="15">
      <c r="B11" s="5">
        <v>15</v>
      </c>
      <c r="C11" s="5">
        <f>EVEN(B11)</f>
        <v>16</v>
      </c>
    </row>
    <row r="12" spans="2:3" ht="15">
      <c r="B12" s="5">
        <v>11.5</v>
      </c>
      <c r="C12" s="5">
        <f>EVEN(B12)</f>
        <v>12</v>
      </c>
    </row>
    <row r="13" spans="2:3" ht="15">
      <c r="B13" s="5">
        <v>17</v>
      </c>
      <c r="C13" s="5">
        <f>EVEN(B13)</f>
        <v>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C22"/>
  <sheetViews>
    <sheetView zoomScalePageLayoutView="0" workbookViewId="0" topLeftCell="A4">
      <selection activeCell="H19" sqref="H19"/>
    </sheetView>
  </sheetViews>
  <sheetFormatPr defaultColWidth="9.140625" defaultRowHeight="12.75"/>
  <cols>
    <col min="2" max="2" width="20.57421875" style="0" customWidth="1"/>
    <col min="3" max="3" width="17.28125" style="0" customWidth="1"/>
    <col min="4" max="4" width="15.28125" style="0" customWidth="1"/>
  </cols>
  <sheetData>
    <row r="7" ht="15">
      <c r="B7" s="3" t="s">
        <v>24</v>
      </c>
    </row>
    <row r="9" s="3" customFormat="1" ht="15">
      <c r="C9" s="4" t="s">
        <v>25</v>
      </c>
    </row>
    <row r="10" s="3" customFormat="1" ht="15"/>
    <row r="11" s="3" customFormat="1" ht="15">
      <c r="C11" s="3" t="s">
        <v>28</v>
      </c>
    </row>
    <row r="12" spans="2:3" s="3" customFormat="1" ht="15">
      <c r="B12" s="5">
        <v>16.78</v>
      </c>
      <c r="C12" s="19">
        <f>FLOOR(B12,0.5)</f>
        <v>16.5</v>
      </c>
    </row>
    <row r="13" spans="2:3" s="3" customFormat="1" ht="15">
      <c r="B13" s="5">
        <v>36.5</v>
      </c>
      <c r="C13" s="19">
        <f>FLOOR(B13,0.5)</f>
        <v>36.5</v>
      </c>
    </row>
    <row r="14" spans="2:3" s="3" customFormat="1" ht="15">
      <c r="B14" s="5">
        <v>1452.35</v>
      </c>
      <c r="C14" s="19">
        <f>FLOOR(B14,0.5)</f>
        <v>1452</v>
      </c>
    </row>
    <row r="15" spans="2:3" ht="15">
      <c r="B15" s="7">
        <v>1452.9</v>
      </c>
      <c r="C15" s="19">
        <f>FLOOR(B15,0.5)</f>
        <v>1452.5</v>
      </c>
    </row>
    <row r="18" ht="15">
      <c r="C18" s="3" t="s">
        <v>29</v>
      </c>
    </row>
    <row r="19" spans="2:3" ht="15">
      <c r="B19" s="5">
        <v>16.78</v>
      </c>
      <c r="C19" s="19">
        <f>FLOOR(B19,0.25)</f>
        <v>16.75</v>
      </c>
    </row>
    <row r="20" spans="2:3" ht="15">
      <c r="B20" s="5">
        <v>36.5</v>
      </c>
      <c r="C20" s="19">
        <f>FLOOR(B20,0.25)</f>
        <v>36.5</v>
      </c>
    </row>
    <row r="21" spans="2:3" ht="15">
      <c r="B21" s="5">
        <v>1452.35</v>
      </c>
      <c r="C21" s="19">
        <f>FLOOR(B21,0.25)</f>
        <v>1452.25</v>
      </c>
    </row>
    <row r="22" spans="2:3" ht="15">
      <c r="B22" s="7">
        <v>1452.9</v>
      </c>
      <c r="C22" s="19">
        <f>FLOOR(B22,0.25)</f>
        <v>1452.75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9:C14"/>
  <sheetViews>
    <sheetView zoomScalePageLayoutView="0" workbookViewId="0" topLeftCell="A1">
      <selection activeCell="I20" sqref="I20"/>
    </sheetView>
  </sheetViews>
  <sheetFormatPr defaultColWidth="9.140625" defaultRowHeight="12.75"/>
  <cols>
    <col min="2" max="2" width="13.140625" style="0" customWidth="1"/>
    <col min="3" max="3" width="14.00390625" style="0" customWidth="1"/>
  </cols>
  <sheetData>
    <row r="9" spans="2:3" s="1" customFormat="1" ht="14.25">
      <c r="B9" s="1" t="s">
        <v>1</v>
      </c>
      <c r="C9" s="1" t="s">
        <v>27</v>
      </c>
    </row>
    <row r="10" s="1" customFormat="1" ht="14.25"/>
    <row r="11" spans="2:3" s="1" customFormat="1" ht="14.25">
      <c r="B11" s="6" t="s">
        <v>18</v>
      </c>
      <c r="C11" s="6" t="s">
        <v>19</v>
      </c>
    </row>
    <row r="12" spans="2:3" s="1" customFormat="1" ht="14.25">
      <c r="B12" s="6">
        <v>15.5</v>
      </c>
      <c r="C12" s="6">
        <f>INT(B12)</f>
        <v>15</v>
      </c>
    </row>
    <row r="13" spans="2:3" s="1" customFormat="1" ht="14.25">
      <c r="B13" s="6">
        <v>20.3</v>
      </c>
      <c r="C13" s="6">
        <f>INT(B13)</f>
        <v>20</v>
      </c>
    </row>
    <row r="14" spans="2:3" s="1" customFormat="1" ht="14.25">
      <c r="B14" s="6">
        <v>63.45</v>
      </c>
      <c r="C14" s="6">
        <f>INT(B14)</f>
        <v>63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C24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2" max="2" width="13.8515625" style="0" customWidth="1"/>
    <col min="3" max="3" width="26.00390625" style="0" customWidth="1"/>
  </cols>
  <sheetData>
    <row r="7" s="1" customFormat="1" ht="14.25">
      <c r="B7" s="1" t="s">
        <v>2</v>
      </c>
    </row>
    <row r="8" s="1" customFormat="1" ht="14.25"/>
    <row r="9" s="1" customFormat="1" ht="14.25">
      <c r="B9" s="2" t="s">
        <v>20</v>
      </c>
    </row>
    <row r="10" s="1" customFormat="1" ht="14.25">
      <c r="B10" s="2"/>
    </row>
    <row r="11" spans="2:3" s="1" customFormat="1" ht="14.25">
      <c r="B11" s="6" t="s">
        <v>18</v>
      </c>
      <c r="C11" s="6" t="s">
        <v>21</v>
      </c>
    </row>
    <row r="12" spans="2:3" s="1" customFormat="1" ht="14.25">
      <c r="B12" s="6">
        <v>16.785</v>
      </c>
      <c r="C12" s="6">
        <f>TRUNC(B12,0)</f>
        <v>16</v>
      </c>
    </row>
    <row r="13" spans="2:3" s="1" customFormat="1" ht="14.25">
      <c r="B13" s="6">
        <v>63</v>
      </c>
      <c r="C13" s="6">
        <f>TRUNC(B13,0)</f>
        <v>63</v>
      </c>
    </row>
    <row r="14" spans="2:3" s="1" customFormat="1" ht="14.25">
      <c r="B14" s="6">
        <v>1452.355</v>
      </c>
      <c r="C14" s="6">
        <f>TRUNC(B14,0)</f>
        <v>1452</v>
      </c>
    </row>
    <row r="15" s="1" customFormat="1" ht="14.25"/>
    <row r="16" spans="2:3" s="1" customFormat="1" ht="14.25">
      <c r="B16" s="6" t="s">
        <v>18</v>
      </c>
      <c r="C16" s="6" t="s">
        <v>22</v>
      </c>
    </row>
    <row r="17" spans="2:3" s="1" customFormat="1" ht="14.25">
      <c r="B17" s="6">
        <v>16.785</v>
      </c>
      <c r="C17" s="6">
        <f>TRUNC(B17,1)</f>
        <v>16.7</v>
      </c>
    </row>
    <row r="18" spans="2:3" s="1" customFormat="1" ht="14.25">
      <c r="B18" s="6">
        <v>63</v>
      </c>
      <c r="C18" s="6">
        <f>TRUNC(B18,1)</f>
        <v>63</v>
      </c>
    </row>
    <row r="19" spans="2:3" s="1" customFormat="1" ht="14.25">
      <c r="B19" s="6">
        <v>1452.355</v>
      </c>
      <c r="C19" s="6">
        <f>TRUNC(B19,1)</f>
        <v>1452.3</v>
      </c>
    </row>
    <row r="20" s="1" customFormat="1" ht="14.25"/>
    <row r="21" spans="2:3" s="1" customFormat="1" ht="14.25">
      <c r="B21" s="6" t="s">
        <v>18</v>
      </c>
      <c r="C21" s="6" t="s">
        <v>23</v>
      </c>
    </row>
    <row r="22" spans="2:3" s="1" customFormat="1" ht="14.25">
      <c r="B22" s="6">
        <v>16.785</v>
      </c>
      <c r="C22" s="6">
        <f>TRUNC(B22,2)</f>
        <v>16.78</v>
      </c>
    </row>
    <row r="23" spans="2:3" s="1" customFormat="1" ht="14.25">
      <c r="B23" s="6">
        <v>63</v>
      </c>
      <c r="C23" s="6">
        <f>TRUNC(B23,2)</f>
        <v>63</v>
      </c>
    </row>
    <row r="24" spans="2:3" s="1" customFormat="1" ht="14.25">
      <c r="B24" s="6">
        <v>1452.355</v>
      </c>
      <c r="C24" s="6">
        <f>TRUNC(B24,2)</f>
        <v>1452.35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V66"/>
  <sheetViews>
    <sheetView zoomScalePageLayoutView="0" workbookViewId="0" topLeftCell="A52">
      <selection activeCell="E45" sqref="E45"/>
    </sheetView>
  </sheetViews>
  <sheetFormatPr defaultColWidth="9.140625" defaultRowHeight="12.75"/>
  <cols>
    <col min="1" max="2" width="9.140625" style="23" customWidth="1"/>
    <col min="3" max="3" width="12.57421875" style="23" customWidth="1"/>
    <col min="4" max="4" width="15.8515625" style="23" customWidth="1"/>
    <col min="5" max="5" width="15.421875" style="23" bestFit="1" customWidth="1"/>
    <col min="6" max="8" width="9.140625" style="23" customWidth="1"/>
    <col min="9" max="9" width="10.421875" style="23" bestFit="1" customWidth="1"/>
    <col min="10" max="16384" width="9.140625" style="23" customWidth="1"/>
  </cols>
  <sheetData>
    <row r="1" ht="12.75"/>
    <row r="2" ht="12.75"/>
    <row r="3" ht="12.75"/>
    <row r="4" ht="12.75"/>
    <row r="5" ht="12.75"/>
    <row r="6" s="20" customFormat="1" ht="15">
      <c r="B6" s="20" t="s">
        <v>4</v>
      </c>
    </row>
    <row r="7" s="20" customFormat="1" ht="15">
      <c r="B7" s="20" t="s">
        <v>38</v>
      </c>
    </row>
    <row r="8" s="20" customFormat="1" ht="15">
      <c r="B8" s="21" t="s">
        <v>26</v>
      </c>
    </row>
    <row r="10" spans="3:4" s="20" customFormat="1" ht="15">
      <c r="C10" s="20" t="s">
        <v>12</v>
      </c>
      <c r="D10" s="20" t="s">
        <v>30</v>
      </c>
    </row>
    <row r="11" spans="3:4" s="20" customFormat="1" ht="15">
      <c r="C11" s="22">
        <v>15.69</v>
      </c>
      <c r="D11" s="7">
        <f>ROUND(C11,0)</f>
        <v>16</v>
      </c>
    </row>
    <row r="12" spans="3:4" s="20" customFormat="1" ht="15">
      <c r="C12" s="22">
        <v>56.64</v>
      </c>
      <c r="D12" s="7">
        <f>ROUND(C12,0)</f>
        <v>57</v>
      </c>
    </row>
    <row r="13" spans="3:4" s="20" customFormat="1" ht="15">
      <c r="C13" s="22">
        <v>15.367</v>
      </c>
      <c r="D13" s="7">
        <f>ROUND(C13,0)</f>
        <v>15</v>
      </c>
    </row>
    <row r="14" spans="3:4" s="20" customFormat="1" ht="15">
      <c r="C14" s="22">
        <v>14.99</v>
      </c>
      <c r="D14" s="7">
        <f>ROUND(C14,0)</f>
        <v>15</v>
      </c>
    </row>
    <row r="16" ht="15">
      <c r="D16" s="20" t="s">
        <v>31</v>
      </c>
    </row>
    <row r="17" spans="3:4" ht="15">
      <c r="C17" s="22">
        <v>15.69</v>
      </c>
      <c r="D17" s="7">
        <f>ROUND(C17,1)</f>
        <v>15.7</v>
      </c>
    </row>
    <row r="18" spans="3:4" ht="15">
      <c r="C18" s="22">
        <v>56.64</v>
      </c>
      <c r="D18" s="7">
        <f>ROUND(C18,1)</f>
        <v>56.6</v>
      </c>
    </row>
    <row r="19" spans="3:4" ht="15">
      <c r="C19" s="22">
        <v>15.367</v>
      </c>
      <c r="D19" s="7">
        <f>ROUND(C19,1)</f>
        <v>15.4</v>
      </c>
    </row>
    <row r="20" spans="3:4" ht="15">
      <c r="C20" s="22">
        <v>14.99</v>
      </c>
      <c r="D20" s="7">
        <f>ROUND(C20,1)</f>
        <v>15</v>
      </c>
    </row>
    <row r="22" ht="15">
      <c r="D22" s="20" t="s">
        <v>32</v>
      </c>
    </row>
    <row r="23" spans="3:4" ht="15">
      <c r="C23" s="22">
        <v>15.699</v>
      </c>
      <c r="D23" s="24">
        <f>ROUND(C23,2)</f>
        <v>15.7</v>
      </c>
    </row>
    <row r="24" spans="3:4" ht="15">
      <c r="C24" s="22">
        <v>56.643</v>
      </c>
      <c r="D24" s="24">
        <f>ROUND(C24,2)</f>
        <v>56.64</v>
      </c>
    </row>
    <row r="25" spans="3:4" ht="15">
      <c r="C25" s="22">
        <v>15.367</v>
      </c>
      <c r="D25" s="24">
        <f>ROUND(C25,2)</f>
        <v>15.37</v>
      </c>
    </row>
    <row r="26" spans="3:4" ht="15">
      <c r="C26" s="22">
        <v>14.99</v>
      </c>
      <c r="D26" s="24">
        <f>ROUND(C26,2)</f>
        <v>14.99</v>
      </c>
    </row>
    <row r="30" ht="12.75"/>
    <row r="31" ht="12.75"/>
    <row r="32" ht="12.75"/>
    <row r="33" ht="12.75"/>
    <row r="34" ht="12.75"/>
    <row r="35" ht="12.75"/>
    <row r="36" ht="12.75">
      <c r="B36" s="25" t="s">
        <v>36</v>
      </c>
    </row>
    <row r="37" ht="12.75">
      <c r="B37" s="25"/>
    </row>
    <row r="38" spans="1:256" ht="15">
      <c r="A38" s="21"/>
      <c r="B38" s="21" t="s">
        <v>33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3:5" ht="12.75">
      <c r="C40" s="26" t="s">
        <v>12</v>
      </c>
      <c r="D40" s="26" t="s">
        <v>34</v>
      </c>
      <c r="E40" s="26" t="s">
        <v>35</v>
      </c>
    </row>
    <row r="41" spans="3:5" ht="15">
      <c r="C41" s="22">
        <v>15.699</v>
      </c>
      <c r="D41" s="7">
        <f>ROUNDUP(C41,1)</f>
        <v>15.7</v>
      </c>
      <c r="E41" s="24">
        <f>ROUNDUP(C41,2)</f>
        <v>15.7</v>
      </c>
    </row>
    <row r="42" spans="3:5" ht="15">
      <c r="C42" s="22">
        <v>56.643</v>
      </c>
      <c r="D42" s="7">
        <f>ROUNDUP(C42,1)</f>
        <v>56.7</v>
      </c>
      <c r="E42" s="24">
        <f>ROUNDUP(C42,2)</f>
        <v>56.65</v>
      </c>
    </row>
    <row r="43" spans="3:5" ht="15">
      <c r="C43" s="22">
        <v>15.367</v>
      </c>
      <c r="D43" s="7">
        <f>ROUNDUP(C43,1)</f>
        <v>15.4</v>
      </c>
      <c r="E43" s="24">
        <f>ROUNDUP(C43,2)</f>
        <v>15.37</v>
      </c>
    </row>
    <row r="44" spans="3:5" ht="15">
      <c r="C44" s="22">
        <v>14.121</v>
      </c>
      <c r="D44" s="7">
        <f>ROUNDUP(C44,1)</f>
        <v>14.2</v>
      </c>
      <c r="E44" s="24">
        <f>ROUNDUP(C44,2)</f>
        <v>14.129999999999999</v>
      </c>
    </row>
    <row r="53" ht="12.75"/>
    <row r="54" ht="12.75"/>
    <row r="55" ht="12.75"/>
    <row r="56" ht="12.75"/>
    <row r="57" ht="12.75"/>
    <row r="58" ht="12.75"/>
    <row r="59" ht="12.75"/>
    <row r="60" ht="12.75">
      <c r="B60" s="25" t="s">
        <v>37</v>
      </c>
    </row>
    <row r="61" ht="12.75">
      <c r="B61" s="25"/>
    </row>
    <row r="62" spans="3:5" ht="12.75">
      <c r="C62" s="26" t="s">
        <v>12</v>
      </c>
      <c r="D62" s="26" t="s">
        <v>34</v>
      </c>
      <c r="E62" s="26" t="s">
        <v>35</v>
      </c>
    </row>
    <row r="63" spans="3:5" ht="15">
      <c r="C63" s="22">
        <v>15.699</v>
      </c>
      <c r="D63" s="27">
        <f>ROUNDDOWN(C63,1)</f>
        <v>15.6</v>
      </c>
      <c r="E63" s="24">
        <f>ROUNDDOWN(C63,2)</f>
        <v>15.69</v>
      </c>
    </row>
    <row r="64" spans="3:5" ht="15">
      <c r="C64" s="22">
        <v>56.643</v>
      </c>
      <c r="D64" s="27">
        <f>ROUNDDOWN(C64,1)</f>
        <v>56.6</v>
      </c>
      <c r="E64" s="24">
        <f>ROUNDDOWN(C64,2)</f>
        <v>56.64</v>
      </c>
    </row>
    <row r="65" spans="3:5" ht="15">
      <c r="C65" s="22">
        <v>15.367</v>
      </c>
      <c r="D65" s="27">
        <f>ROUNDDOWN(C65,1)</f>
        <v>15.3</v>
      </c>
      <c r="E65" s="24">
        <f>ROUNDDOWN(C65,2)</f>
        <v>15.36</v>
      </c>
    </row>
    <row r="66" spans="3:5" ht="15">
      <c r="C66" s="22">
        <v>14.99</v>
      </c>
      <c r="D66" s="27">
        <f>ROUNDDOWN(C66,1)</f>
        <v>14.9</v>
      </c>
      <c r="E66" s="24">
        <f>ROUNDDOWN(C66,2)</f>
        <v>14.99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HP</cp:lastModifiedBy>
  <dcterms:created xsi:type="dcterms:W3CDTF">2008-02-17T05:46:00Z</dcterms:created>
  <dcterms:modified xsi:type="dcterms:W3CDTF">2011-09-23T10:15:01Z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